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83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<sst xmlns="http://schemas.openxmlformats.org/spreadsheetml/2006/main" count="10" uniqueCount="10">
  <si>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Possível classificação</t>
  </si>
  <si>
    <t>C</t>
  </si>
  <si>
    <t>B</t>
  </si>
  <si>
    <t>x</t>
  </si>
  <si>
    <t>Sua colocação é proporcional a esse número</t>
  </si>
  <si>
    <t>Cadastrados no Ranking</t>
  </si>
  <si>
    <t>Sua Posição no Ranking</t>
  </si>
  <si>
    <t>Possível Colocação</t>
  </si>
  <si>
    <t xml:space="preserve">Quantidade de Inscritos no TJDFT </t>
  </si>
  <si>
    <t>TABELA RAONI - ESTUDE GRÁTIS.COM.BR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</si>
</sst>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0.000"/>
    <numFmt numFmtId="166" formatCode="0.000%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color indexed="60"/>
      <name val="Arial"/>
      <family val="2"/>
    </font>
    <font>
      <b/>
      <sz val="14"/>
      <color indexed="17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Arial"/>
      <family val="2"/>
    </font>
    <font>
      <sz val="10"/>
      <color theme="0"/>
      <name val="Arial"/>
      <family val="2"/>
    </font>
    <font>
      <b/>
      <sz val="14"/>
      <color rgb="FF006600"/>
      <name val="Arial"/>
      <family val="2"/>
    </font>
    <font>
      <b/>
      <sz val="10"/>
      <color theme="1"/>
      <name val="Arial"/>
      <family val="2"/>
    </font>
    <font>
      <b/>
      <sz val="11"/>
      <color rgb="FF0000CC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FF00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>
        <color theme="0" tint="-0.3499799966812134"/>
      </right>
      <top/>
      <bottom style="thin">
        <color theme="0" tint="-0.3499799966812134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>
        <color theme="0" tint="-0.3499799966812134"/>
      </right>
      <top style="thin"/>
      <bottom/>
    </border>
    <border>
      <left style="thin"/>
      <right style="thin">
        <color theme="0" tint="-0.3499799966812134"/>
      </right>
      <top/>
      <bottom/>
    </border>
    <border>
      <left style="thin"/>
      <right style="thin">
        <color theme="0" tint="-0.4999699890613556"/>
      </right>
      <top style="thin"/>
      <bottom/>
    </border>
    <border>
      <left style="thin"/>
      <right style="thin">
        <color theme="0" tint="-0.4999699890613556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3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64" fontId="45" fillId="0" borderId="13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6" fillId="0" borderId="0" xfId="49" applyNumberFormat="1" applyFont="1" applyFill="1" applyBorder="1" applyAlignment="1">
      <alignment horizontal="center"/>
    </xf>
    <xf numFmtId="164" fontId="0" fillId="0" borderId="0" xfId="49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7" fontId="6" fillId="0" borderId="11" xfId="49" applyNumberFormat="1" applyFont="1" applyFill="1" applyBorder="1" applyAlignment="1">
      <alignment horizontal="center"/>
    </xf>
    <xf numFmtId="167" fontId="0" fillId="0" borderId="11" xfId="49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49" applyNumberFormat="1" applyAlignment="1">
      <alignment horizontal="center"/>
    </xf>
    <xf numFmtId="165" fontId="46" fillId="0" borderId="0" xfId="0" applyNumberFormat="1" applyFont="1" applyFill="1" applyBorder="1" applyAlignment="1">
      <alignment horizontal="center"/>
    </xf>
    <xf numFmtId="1" fontId="45" fillId="0" borderId="13" xfId="0" applyNumberFormat="1" applyFont="1" applyFill="1" applyBorder="1" applyAlignment="1">
      <alignment horizontal="center"/>
    </xf>
    <xf numFmtId="9" fontId="3" fillId="34" borderId="11" xfId="49" applyFont="1" applyFill="1" applyBorder="1" applyAlignment="1">
      <alignment horizontal="center" vertical="center"/>
    </xf>
    <xf numFmtId="9" fontId="42" fillId="34" borderId="11" xfId="49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/>
    </xf>
    <xf numFmtId="1" fontId="47" fillId="35" borderId="1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165" fontId="0" fillId="0" borderId="0" xfId="49" applyNumberFormat="1" applyAlignment="1">
      <alignment horizontal="center"/>
    </xf>
    <xf numFmtId="1" fontId="3" fillId="36" borderId="11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wrapText="1"/>
    </xf>
    <xf numFmtId="0" fontId="4" fillId="38" borderId="15" xfId="0" applyFont="1" applyFill="1" applyBorder="1" applyAlignment="1">
      <alignment horizontal="center" wrapText="1"/>
    </xf>
    <xf numFmtId="164" fontId="4" fillId="39" borderId="16" xfId="0" applyNumberFormat="1" applyFont="1" applyFill="1" applyBorder="1" applyAlignment="1">
      <alignment horizontal="center" vertical="center" wrapText="1"/>
    </xf>
    <xf numFmtId="164" fontId="4" fillId="40" borderId="17" xfId="0" applyNumberFormat="1" applyFont="1" applyFill="1" applyBorder="1" applyAlignment="1">
      <alignment horizontal="center" vertical="center" wrapText="1"/>
    </xf>
    <xf numFmtId="164" fontId="4" fillId="41" borderId="16" xfId="0" applyNumberFormat="1" applyFont="1" applyFill="1" applyBorder="1" applyAlignment="1">
      <alignment horizontal="center" vertical="center" wrapText="1"/>
    </xf>
    <xf numFmtId="164" fontId="4" fillId="42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showGridLines="0" tabSelected="1" zoomScalePageLayoutView="0" workbookViewId="0" topLeftCell="A1">
      <selection activeCell="C13" sqref="C13"/>
    </sheetView>
  </sheetViews>
  <sheetFormatPr defaultColWidth="9.140625" defaultRowHeight="15"/>
  <cols>
    <col min="1" max="1" width="4.00390625" style="1" customWidth="1"/>
    <col min="2" max="2" width="3.00390625" style="1" customWidth="1"/>
    <col min="3" max="3" width="21.140625" style="8" customWidth="1"/>
    <col min="4" max="4" width="7.421875" style="8" customWidth="1"/>
    <col min="5" max="5" width="18.421875" style="8" customWidth="1"/>
    <col min="6" max="6" width="3.28125" style="9" customWidth="1"/>
    <col min="7" max="7" width="17.57421875" style="9" customWidth="1"/>
    <col min="8" max="8" width="8.57421875" style="9" customWidth="1"/>
    <col min="9" max="9" width="4.57421875" style="8" hidden="1" customWidth="1"/>
    <col min="10" max="10" width="7.140625" style="8" hidden="1" customWidth="1"/>
    <col min="11" max="11" width="5.57421875" style="8" hidden="1" customWidth="1"/>
    <col min="12" max="12" width="7.28125" style="8" hidden="1" customWidth="1"/>
    <col min="13" max="13" width="6.7109375" style="8" customWidth="1"/>
    <col min="14" max="14" width="5.57421875" style="8" hidden="1" customWidth="1"/>
    <col min="15" max="15" width="12.00390625" style="8" hidden="1" customWidth="1"/>
    <col min="16" max="16" width="14.00390625" style="7" customWidth="1"/>
    <col min="17" max="17" width="8.8515625" style="7" customWidth="1"/>
    <col min="18" max="19" width="9.140625" style="8" hidden="1" customWidth="1"/>
  </cols>
  <sheetData>
    <row r="2" spans="3:16" ht="24.75">
      <c r="C2" s="2" t="s">
        <v>9</v>
      </c>
      <c r="D2" s="3"/>
      <c r="E2" s="3"/>
      <c r="F2" s="4"/>
      <c r="G2" s="4"/>
      <c r="H2" s="4"/>
      <c r="I2" s="3"/>
      <c r="J2" s="3"/>
      <c r="K2" s="3"/>
      <c r="L2" s="27"/>
      <c r="M2" s="3"/>
      <c r="N2" s="27"/>
      <c r="O2" s="3"/>
      <c r="P2" s="6"/>
    </row>
    <row r="4" spans="11:16" ht="15">
      <c r="K4" s="10"/>
      <c r="L4" s="10"/>
      <c r="M4" s="10"/>
      <c r="N4" s="10"/>
      <c r="P4" s="48" t="s">
        <v>0</v>
      </c>
    </row>
    <row r="5" spans="3:16" ht="19.5" customHeight="1">
      <c r="C5" s="11"/>
      <c r="I5" s="9"/>
      <c r="J5" s="9"/>
      <c r="K5" s="12"/>
      <c r="L5" s="12"/>
      <c r="M5" s="12"/>
      <c r="N5" s="12"/>
      <c r="O5" s="9"/>
      <c r="P5" s="48"/>
    </row>
    <row r="6" spans="3:18" ht="17.25" customHeight="1">
      <c r="C6" s="13"/>
      <c r="D6" s="5"/>
      <c r="E6" s="5"/>
      <c r="F6" s="5"/>
      <c r="G6" s="5"/>
      <c r="H6" s="5"/>
      <c r="I6" s="5"/>
      <c r="J6" s="5"/>
      <c r="K6" s="28"/>
      <c r="L6" s="30">
        <v>0</v>
      </c>
      <c r="M6" s="42">
        <v>0.05</v>
      </c>
      <c r="N6" s="35">
        <v>2.5</v>
      </c>
      <c r="O6" s="14">
        <f>N6*$K$9</f>
        <v>1.5566742081447966</v>
      </c>
      <c r="P6" s="45">
        <f aca="true" t="shared" si="0" ref="P6:P21">O6*$C$17</f>
        <v>155.66742081447967</v>
      </c>
      <c r="R6" s="15"/>
    </row>
    <row r="7" spans="3:19" ht="15" customHeight="1">
      <c r="C7" s="49" t="s">
        <v>8</v>
      </c>
      <c r="I7" s="5"/>
      <c r="J7" s="5"/>
      <c r="K7" s="29"/>
      <c r="L7" s="31">
        <v>0.051</v>
      </c>
      <c r="M7" s="43">
        <v>0.1</v>
      </c>
      <c r="N7" s="36">
        <v>2.8</v>
      </c>
      <c r="O7" s="14">
        <f>N7*$K$9</f>
        <v>1.743475113122172</v>
      </c>
      <c r="P7" s="45">
        <f t="shared" si="0"/>
        <v>174.3475113122172</v>
      </c>
      <c r="R7" s="10"/>
      <c r="S7" s="10"/>
    </row>
    <row r="8" spans="3:19" ht="15">
      <c r="C8" s="50"/>
      <c r="I8" s="5"/>
      <c r="J8" s="28" t="s">
        <v>2</v>
      </c>
      <c r="K8" s="40" t="s">
        <v>1</v>
      </c>
      <c r="L8" s="31">
        <v>0.101</v>
      </c>
      <c r="M8" s="43">
        <v>0.15</v>
      </c>
      <c r="N8" s="36">
        <v>3.3</v>
      </c>
      <c r="O8" s="14">
        <f>N8*$K$9</f>
        <v>2.054809954751131</v>
      </c>
      <c r="P8" s="45">
        <f t="shared" si="0"/>
        <v>205.4809954751131</v>
      </c>
      <c r="R8" s="10"/>
      <c r="S8" s="10"/>
    </row>
    <row r="9" spans="1:19" ht="18">
      <c r="A9" s="16"/>
      <c r="B9" s="16"/>
      <c r="C9" s="17">
        <v>68805</v>
      </c>
      <c r="I9" s="32">
        <v>0.01</v>
      </c>
      <c r="J9" s="33">
        <f>C13/C9</f>
        <v>0.016059879369231887</v>
      </c>
      <c r="K9" s="29">
        <f>I9/J9</f>
        <v>0.6226696832579186</v>
      </c>
      <c r="L9" s="31">
        <v>0.151</v>
      </c>
      <c r="M9" s="42">
        <v>0.2</v>
      </c>
      <c r="N9" s="35">
        <v>3.7</v>
      </c>
      <c r="O9" s="14">
        <f aca="true" t="shared" si="1" ref="O9:O21">N9*$K$9</f>
        <v>2.303877828054299</v>
      </c>
      <c r="P9" s="45">
        <f t="shared" si="0"/>
        <v>230.38778280542988</v>
      </c>
      <c r="R9" s="10"/>
      <c r="S9" s="44"/>
    </row>
    <row r="10" spans="3:16" ht="15.75" customHeight="1">
      <c r="C10" s="13"/>
      <c r="D10" s="34"/>
      <c r="E10" s="51" t="s">
        <v>4</v>
      </c>
      <c r="F10" s="20"/>
      <c r="G10" s="53" t="s">
        <v>7</v>
      </c>
      <c r="H10" s="20"/>
      <c r="I10" s="34"/>
      <c r="J10" s="34"/>
      <c r="K10" s="29"/>
      <c r="L10" s="31">
        <v>0.201</v>
      </c>
      <c r="M10" s="43">
        <v>0.25</v>
      </c>
      <c r="N10" s="36">
        <v>4.2</v>
      </c>
      <c r="O10" s="14">
        <f t="shared" si="1"/>
        <v>2.6152126696832583</v>
      </c>
      <c r="P10" s="45">
        <f t="shared" si="0"/>
        <v>261.52126696832585</v>
      </c>
    </row>
    <row r="11" spans="3:18" ht="15">
      <c r="C11" s="49" t="s">
        <v>5</v>
      </c>
      <c r="D11" s="34"/>
      <c r="E11" s="52"/>
      <c r="F11" s="20"/>
      <c r="G11" s="54"/>
      <c r="H11" s="20"/>
      <c r="I11" s="34"/>
      <c r="J11" s="34"/>
      <c r="K11" s="29"/>
      <c r="L11" s="31">
        <v>0.251</v>
      </c>
      <c r="M11" s="43">
        <v>0.3</v>
      </c>
      <c r="N11" s="36">
        <v>4.5</v>
      </c>
      <c r="O11" s="14">
        <f t="shared" si="1"/>
        <v>2.802013574660634</v>
      </c>
      <c r="P11" s="45">
        <f t="shared" si="0"/>
        <v>280.20135746606337</v>
      </c>
      <c r="R11" s="15"/>
    </row>
    <row r="12" spans="3:20" ht="15">
      <c r="C12" s="50"/>
      <c r="D12" s="34"/>
      <c r="E12" s="52"/>
      <c r="F12" s="20"/>
      <c r="G12" s="54"/>
      <c r="H12" s="20"/>
      <c r="I12" s="34"/>
      <c r="J12" s="34"/>
      <c r="K12" s="29"/>
      <c r="L12" s="31">
        <v>0.301</v>
      </c>
      <c r="M12" s="42">
        <v>0.35</v>
      </c>
      <c r="N12" s="35">
        <v>4.8</v>
      </c>
      <c r="O12" s="14">
        <f t="shared" si="1"/>
        <v>2.9888144796380094</v>
      </c>
      <c r="P12" s="45">
        <f t="shared" si="0"/>
        <v>298.88144796380095</v>
      </c>
      <c r="R12" s="10"/>
      <c r="S12" s="10"/>
      <c r="T12" s="22"/>
    </row>
    <row r="13" spans="3:20" ht="18">
      <c r="C13" s="17">
        <v>1105</v>
      </c>
      <c r="D13" s="34"/>
      <c r="E13" s="23">
        <f>C17/C13</f>
        <v>0.09049773755656108</v>
      </c>
      <c r="F13" s="24"/>
      <c r="G13" s="41">
        <f>S19</f>
        <v>157.78055322372595</v>
      </c>
      <c r="H13" s="24"/>
      <c r="I13" s="34"/>
      <c r="J13" s="34"/>
      <c r="K13" s="29"/>
      <c r="L13" s="31">
        <v>0.351</v>
      </c>
      <c r="M13" s="43">
        <v>0.4</v>
      </c>
      <c r="N13" s="36">
        <v>5.2</v>
      </c>
      <c r="O13" s="14">
        <f t="shared" si="1"/>
        <v>3.2378823529411767</v>
      </c>
      <c r="P13" s="45">
        <f t="shared" si="0"/>
        <v>323.78823529411767</v>
      </c>
      <c r="R13" s="10"/>
      <c r="S13" s="10"/>
      <c r="T13" s="22"/>
    </row>
    <row r="14" spans="3:20" ht="15">
      <c r="C14" s="19"/>
      <c r="D14" s="34"/>
      <c r="E14" s="21"/>
      <c r="F14" s="21"/>
      <c r="G14" s="21"/>
      <c r="H14" s="21"/>
      <c r="I14" s="34"/>
      <c r="J14" s="34"/>
      <c r="K14" s="29"/>
      <c r="L14" s="31">
        <v>0.401</v>
      </c>
      <c r="M14" s="43">
        <v>0.45</v>
      </c>
      <c r="N14" s="36">
        <v>5.5</v>
      </c>
      <c r="O14" s="14">
        <f t="shared" si="1"/>
        <v>3.424683257918552</v>
      </c>
      <c r="P14" s="45">
        <f t="shared" si="0"/>
        <v>342.46832579185525</v>
      </c>
      <c r="R14" s="10"/>
      <c r="S14" s="18"/>
      <c r="T14" s="22"/>
    </row>
    <row r="15" spans="3:20" ht="15" customHeight="1">
      <c r="C15" s="49" t="s">
        <v>6</v>
      </c>
      <c r="D15" s="34"/>
      <c r="E15" s="21"/>
      <c r="F15" s="21"/>
      <c r="G15" s="21"/>
      <c r="H15" s="21"/>
      <c r="I15" s="34"/>
      <c r="J15" s="34"/>
      <c r="K15" s="29"/>
      <c r="L15" s="31">
        <v>0.451</v>
      </c>
      <c r="M15" s="42">
        <v>0.5</v>
      </c>
      <c r="N15" s="35">
        <v>6</v>
      </c>
      <c r="O15" s="14">
        <f t="shared" si="1"/>
        <v>3.7360180995475116</v>
      </c>
      <c r="P15" s="45">
        <f t="shared" si="0"/>
        <v>373.60180995475116</v>
      </c>
      <c r="R15" s="10"/>
      <c r="S15" s="18"/>
      <c r="T15" s="22"/>
    </row>
    <row r="16" spans="3:20" ht="15">
      <c r="C16" s="50"/>
      <c r="D16" s="34"/>
      <c r="E16" s="21"/>
      <c r="F16" s="21"/>
      <c r="G16" s="21"/>
      <c r="H16" s="21"/>
      <c r="I16" s="34"/>
      <c r="J16" s="34"/>
      <c r="K16" s="29"/>
      <c r="L16" s="31">
        <v>0.501</v>
      </c>
      <c r="M16" s="43">
        <v>0.55</v>
      </c>
      <c r="N16" s="36">
        <v>6.4</v>
      </c>
      <c r="O16" s="14">
        <f t="shared" si="1"/>
        <v>3.9850859728506793</v>
      </c>
      <c r="P16" s="45">
        <f t="shared" si="0"/>
        <v>398.50859728506794</v>
      </c>
      <c r="R16" s="25"/>
      <c r="S16" s="10"/>
      <c r="T16" s="22"/>
    </row>
    <row r="17" spans="3:20" ht="18">
      <c r="C17" s="17">
        <v>100</v>
      </c>
      <c r="D17" s="34"/>
      <c r="E17" s="21"/>
      <c r="F17" s="21"/>
      <c r="G17" s="21"/>
      <c r="H17" s="21"/>
      <c r="I17" s="34"/>
      <c r="J17" s="34"/>
      <c r="K17" s="29"/>
      <c r="L17" s="31">
        <v>0.551</v>
      </c>
      <c r="M17" s="43">
        <v>0.6</v>
      </c>
      <c r="N17" s="36">
        <v>6.8</v>
      </c>
      <c r="O17" s="14">
        <f t="shared" si="1"/>
        <v>4.234153846153847</v>
      </c>
      <c r="P17" s="45">
        <f t="shared" si="0"/>
        <v>423.41538461538465</v>
      </c>
      <c r="R17" s="47">
        <f>VLOOKUP(E13,L6:P21,2)</f>
        <v>0.1</v>
      </c>
      <c r="S17" s="39">
        <f>VLOOKUP(R17,L6:P21,5)</f>
        <v>174.3475113122172</v>
      </c>
      <c r="T17" s="22"/>
    </row>
    <row r="18" spans="3:20" ht="15">
      <c r="C18" s="34"/>
      <c r="D18" s="34"/>
      <c r="E18" s="21"/>
      <c r="F18" s="21"/>
      <c r="G18" s="21"/>
      <c r="H18" s="21"/>
      <c r="I18" s="34"/>
      <c r="J18" s="34"/>
      <c r="K18" s="29"/>
      <c r="L18" s="31">
        <v>0.601</v>
      </c>
      <c r="M18" s="42">
        <v>0.65</v>
      </c>
      <c r="N18" s="35">
        <v>7.2</v>
      </c>
      <c r="O18" s="14">
        <f t="shared" si="1"/>
        <v>4.483221719457014</v>
      </c>
      <c r="P18" s="45">
        <f t="shared" si="0"/>
        <v>448.3221719457014</v>
      </c>
      <c r="R18" s="46">
        <f>E13</f>
        <v>0.09049773755656108</v>
      </c>
      <c r="S18" s="10" t="s">
        <v>3</v>
      </c>
      <c r="T18" s="22"/>
    </row>
    <row r="19" spans="3:20" ht="15">
      <c r="C19" s="34"/>
      <c r="D19" s="34"/>
      <c r="E19" s="21"/>
      <c r="F19" s="21"/>
      <c r="G19" s="21"/>
      <c r="H19" s="21"/>
      <c r="I19" s="34"/>
      <c r="J19" s="34"/>
      <c r="K19" s="29"/>
      <c r="L19" s="31">
        <v>0.651</v>
      </c>
      <c r="M19" s="43">
        <v>0.7</v>
      </c>
      <c r="N19" s="36">
        <v>8</v>
      </c>
      <c r="O19" s="14">
        <f t="shared" si="1"/>
        <v>4.981357466063349</v>
      </c>
      <c r="P19" s="45">
        <f t="shared" si="0"/>
        <v>498.13574660633486</v>
      </c>
      <c r="R19" s="10"/>
      <c r="S19" s="44">
        <f>((R18)*S17)/(R17)</f>
        <v>157.78055322372595</v>
      </c>
      <c r="T19" s="22"/>
    </row>
    <row r="20" spans="3:20" ht="15">
      <c r="C20" s="34"/>
      <c r="D20" s="34"/>
      <c r="E20" s="21"/>
      <c r="F20" s="21"/>
      <c r="G20" s="21"/>
      <c r="H20" s="21"/>
      <c r="I20" s="34"/>
      <c r="J20" s="34"/>
      <c r="K20" s="29"/>
      <c r="L20" s="31">
        <v>0.701</v>
      </c>
      <c r="M20" s="43">
        <v>0.75</v>
      </c>
      <c r="N20" s="36">
        <v>9</v>
      </c>
      <c r="O20" s="14">
        <f t="shared" si="1"/>
        <v>5.604027149321268</v>
      </c>
      <c r="P20" s="45">
        <f t="shared" si="0"/>
        <v>560.4027149321267</v>
      </c>
      <c r="R20" s="10"/>
      <c r="S20" s="10"/>
      <c r="T20" s="22"/>
    </row>
    <row r="21" spans="3:20" ht="15">
      <c r="C21" s="34"/>
      <c r="D21" s="34"/>
      <c r="E21" s="21"/>
      <c r="F21" s="21"/>
      <c r="G21" s="21"/>
      <c r="H21" s="21"/>
      <c r="I21" s="34"/>
      <c r="J21" s="34"/>
      <c r="K21" s="29"/>
      <c r="L21" s="31">
        <v>0.751</v>
      </c>
      <c r="M21" s="42">
        <v>0.8</v>
      </c>
      <c r="N21" s="35">
        <v>10</v>
      </c>
      <c r="O21" s="14">
        <f t="shared" si="1"/>
        <v>6.2266968325791865</v>
      </c>
      <c r="P21" s="45">
        <f t="shared" si="0"/>
        <v>622.6696832579187</v>
      </c>
      <c r="R21" s="10"/>
      <c r="S21" s="10"/>
      <c r="T21" s="22"/>
    </row>
    <row r="22" spans="3:20" ht="15">
      <c r="C22" s="34"/>
      <c r="D22" s="34"/>
      <c r="E22" s="21"/>
      <c r="F22" s="21"/>
      <c r="G22" s="21"/>
      <c r="H22" s="21"/>
      <c r="I22" s="34"/>
      <c r="J22" s="34"/>
      <c r="K22" s="26"/>
      <c r="L22" s="26"/>
      <c r="M22" s="26"/>
      <c r="N22" s="26"/>
      <c r="O22" s="5"/>
      <c r="P22" s="37"/>
      <c r="R22" s="10"/>
      <c r="S22" s="10"/>
      <c r="T22" s="22"/>
    </row>
    <row r="23" spans="3:20" ht="15">
      <c r="C23" s="34"/>
      <c r="D23" s="34"/>
      <c r="E23" s="26"/>
      <c r="F23" s="26"/>
      <c r="G23" s="26"/>
      <c r="H23" s="26"/>
      <c r="I23" s="34"/>
      <c r="J23" s="34"/>
      <c r="K23" s="26"/>
      <c r="L23" s="26"/>
      <c r="M23" s="26"/>
      <c r="N23" s="26"/>
      <c r="O23" s="5"/>
      <c r="P23" s="37"/>
      <c r="R23" s="10"/>
      <c r="S23" s="10"/>
      <c r="T23" s="22"/>
    </row>
    <row r="24" spans="3:20" ht="15">
      <c r="C24" s="9"/>
      <c r="E24" s="9"/>
      <c r="I24" s="9"/>
      <c r="J24" s="9"/>
      <c r="K24" s="12"/>
      <c r="L24" s="12"/>
      <c r="M24" s="12"/>
      <c r="N24" s="12"/>
      <c r="O24" s="9"/>
      <c r="P24" s="38"/>
      <c r="R24" s="10"/>
      <c r="S24" s="10"/>
      <c r="T24" s="22"/>
    </row>
    <row r="25" spans="15:16" ht="15">
      <c r="O25" s="9"/>
      <c r="P25" s="38"/>
    </row>
    <row r="26" ht="15">
      <c r="P26" s="38"/>
    </row>
    <row r="27" ht="15">
      <c r="P27" s="38"/>
    </row>
    <row r="28" ht="15">
      <c r="P28" s="38"/>
    </row>
    <row r="29" ht="15">
      <c r="P29" s="38"/>
    </row>
    <row r="30" ht="15">
      <c r="P30" s="38"/>
    </row>
  </sheetData>
  <sheetProtection/>
  <mergeCells count="6">
    <mergeCell ref="P4:P5"/>
    <mergeCell ref="C7:C8"/>
    <mergeCell ref="E10:E12"/>
    <mergeCell ref="C11:C12"/>
    <mergeCell ref="C15:C16"/>
    <mergeCell ref="G10:G12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Yesman</dc:creator>
  <cp:keywords/>
  <dc:description/>
  <cp:lastModifiedBy>COMP</cp:lastModifiedBy>
  <dcterms:created xsi:type="dcterms:W3CDTF">2013-01-25T04:27:03Z</dcterms:created>
  <dcterms:modified xsi:type="dcterms:W3CDTF">2013-04-03T03:26:07Z</dcterms:modified>
  <cp:category/>
  <cp:version/>
  <cp:contentType/>
  <cp:contentStatus/>
</cp:coreProperties>
</file>